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5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solver_adj" localSheetId="0" hidden="1">'1'!$C$2:$D$2</definedName>
    <definedName name="solver_adj" localSheetId="1" hidden="1">'2'!$I$6:$J$8</definedName>
    <definedName name="solver_adj" localSheetId="2" hidden="1">'3'!$B$8:$D$8</definedName>
    <definedName name="solver_adj" localSheetId="3" hidden="1">'4'!$B$10:$E$10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'1'!$C$2:$D$2</definedName>
    <definedName name="solver_lhs1" localSheetId="1" hidden="1">'2'!$I$6:$I$8</definedName>
    <definedName name="solver_lhs1" localSheetId="2" hidden="1">'3'!$B$8</definedName>
    <definedName name="solver_lhs1" localSheetId="3" hidden="1">'4'!$B$10:$E$10</definedName>
    <definedName name="solver_lhs2" localSheetId="0" hidden="1">'1'!$C$2:$D$2</definedName>
    <definedName name="solver_lhs2" localSheetId="1" hidden="1">'2'!$I$9</definedName>
    <definedName name="solver_lhs2" localSheetId="2" hidden="1">'3'!$C$8</definedName>
    <definedName name="solver_lhs2" localSheetId="3" hidden="1">'4'!$H$3</definedName>
    <definedName name="solver_lhs3" localSheetId="0" hidden="1">'1'!$F$6:$F$8</definedName>
    <definedName name="solver_lhs3" localSheetId="1" hidden="1">'2'!$K$8</definedName>
    <definedName name="solver_lhs3" localSheetId="2" hidden="1">'3'!$D$8</definedName>
    <definedName name="solver_lhs3" localSheetId="3" hidden="1">'4'!$H$4</definedName>
    <definedName name="solver_lhs4" localSheetId="1" hidden="1">'2'!$K$6</definedName>
    <definedName name="solver_lhs4" localSheetId="2" hidden="1">'3'!$C$8</definedName>
    <definedName name="solver_lhs4" localSheetId="3" hidden="1">'4'!$H$5</definedName>
    <definedName name="solver_lhs5" localSheetId="1" hidden="1">'2'!$K$7</definedName>
    <definedName name="solver_lhs5" localSheetId="2" hidden="1">'3'!$D$8</definedName>
    <definedName name="solver_lhs5" localSheetId="3" hidden="1">'4'!$H$6</definedName>
    <definedName name="solver_lhs6" localSheetId="1" hidden="1">'2'!$J$9</definedName>
    <definedName name="solver_lhs6" localSheetId="2" hidden="1">'3'!$D$8</definedName>
    <definedName name="solver_lhs6" localSheetId="3" hidden="1">'4'!$H$7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0" hidden="1">1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0" hidden="1">3</definedName>
    <definedName name="solver_num" localSheetId="1" hidden="1">6</definedName>
    <definedName name="solver_num" localSheetId="2" hidden="1">3</definedName>
    <definedName name="solver_num" localSheetId="3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'1'!$F$2</definedName>
    <definedName name="solver_opt" localSheetId="1" hidden="1">'2'!$G$2</definedName>
    <definedName name="solver_opt" localSheetId="2" hidden="1">'3'!$F$8</definedName>
    <definedName name="solver_opt" localSheetId="3" hidden="1">'4'!$I$11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4</definedName>
    <definedName name="solver_rel1" localSheetId="1" hidden="1">3</definedName>
    <definedName name="solver_rel1" localSheetId="2" hidden="1">1</definedName>
    <definedName name="solver_rel1" localSheetId="3" hidden="1">3</definedName>
    <definedName name="solver_rel2" localSheetId="0" hidden="1">3</definedName>
    <definedName name="solver_rel2" localSheetId="1" hidden="1">2</definedName>
    <definedName name="solver_rel2" localSheetId="2" hidden="1">1</definedName>
    <definedName name="solver_rel2" localSheetId="3" hidden="1">3</definedName>
    <definedName name="solver_rel3" localSheetId="0" hidden="1">1</definedName>
    <definedName name="solver_rel3" localSheetId="1" hidden="1">2</definedName>
    <definedName name="solver_rel3" localSheetId="2" hidden="1">1</definedName>
    <definedName name="solver_rel3" localSheetId="3" hidden="1">3</definedName>
    <definedName name="solver_rel4" localSheetId="1" hidden="1">2</definedName>
    <definedName name="solver_rel4" localSheetId="2" hidden="1">3</definedName>
    <definedName name="solver_rel4" localSheetId="3" hidden="1">3</definedName>
    <definedName name="solver_rel5" localSheetId="1" hidden="1">2</definedName>
    <definedName name="solver_rel5" localSheetId="2" hidden="1">4</definedName>
    <definedName name="solver_rel5" localSheetId="3" hidden="1">3</definedName>
    <definedName name="solver_rel6" localSheetId="1" hidden="1">2</definedName>
    <definedName name="solver_rel6" localSheetId="2" hidden="1">3</definedName>
    <definedName name="solver_rel6" localSheetId="3" hidden="1">3</definedName>
    <definedName name="solver_rhs1" localSheetId="0" hidden="1">целое</definedName>
    <definedName name="solver_rhs1" localSheetId="1" hidden="1">0</definedName>
    <definedName name="solver_rhs1" localSheetId="2" hidden="1">'3'!$F$2</definedName>
    <definedName name="solver_rhs1" localSheetId="3" hidden="1">0</definedName>
    <definedName name="solver_rhs2" localSheetId="0" hidden="1">0</definedName>
    <definedName name="solver_rhs2" localSheetId="1" hidden="1">45</definedName>
    <definedName name="solver_rhs2" localSheetId="2" hidden="1">'3'!$F$3</definedName>
    <definedName name="solver_rhs2" localSheetId="3" hidden="1">1250</definedName>
    <definedName name="solver_rhs3" localSheetId="0" hidden="1">'1'!$G$6:$G$8</definedName>
    <definedName name="solver_rhs3" localSheetId="1" hidden="1">31</definedName>
    <definedName name="solver_rhs3" localSheetId="2" hidden="1">'3'!$F$4</definedName>
    <definedName name="solver_rhs3" localSheetId="3" hidden="1">450</definedName>
    <definedName name="solver_rhs4" localSheetId="1" hidden="1">18</definedName>
    <definedName name="solver_rhs4" localSheetId="2" hidden="1">0</definedName>
    <definedName name="solver_rhs4" localSheetId="3" hidden="1">900</definedName>
    <definedName name="solver_rhs5" localSheetId="1" hidden="1">75</definedName>
    <definedName name="solver_rhs5" localSheetId="2" hidden="1">целое</definedName>
    <definedName name="solver_rhs5" localSheetId="3" hidden="1">350</definedName>
    <definedName name="solver_rhs6" localSheetId="1" hidden="1">79</definedName>
    <definedName name="solver_rhs6" localSheetId="2" hidden="1">0</definedName>
    <definedName name="solver_rhs6" localSheetId="3" hidden="1">600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<sst xmlns="http://schemas.openxmlformats.org/spreadsheetml/2006/main" count="66" uniqueCount="50">
  <si>
    <t>x1</t>
  </si>
  <si>
    <t>x2</t>
  </si>
  <si>
    <t>Требуемое количество</t>
  </si>
  <si>
    <t>Стоимость:</t>
  </si>
  <si>
    <t>Целевая функция</t>
  </si>
  <si>
    <t>Расход сырья:</t>
  </si>
  <si>
    <t>Реальные 
затраты</t>
  </si>
  <si>
    <t>Запас 
сырья</t>
  </si>
  <si>
    <t>вывод:</t>
  </si>
  <si>
    <t>при плановом количестве выпускаемой продукции</t>
  </si>
  <si>
    <t>х1=19</t>
  </si>
  <si>
    <t>х2=7</t>
  </si>
  <si>
    <t>максимальная стоимость произведенной продукции</t>
  </si>
  <si>
    <t>пункт 1</t>
  </si>
  <si>
    <t>пункт 2</t>
  </si>
  <si>
    <t>склад 1</t>
  </si>
  <si>
    <t>склад 2</t>
  </si>
  <si>
    <t>склад 3</t>
  </si>
  <si>
    <t>целевая функция</t>
  </si>
  <si>
    <t>потребность груза</t>
  </si>
  <si>
    <t>Ингредиент А</t>
  </si>
  <si>
    <t>Ингредиент B</t>
  </si>
  <si>
    <t>Ингредиент C</t>
  </si>
  <si>
    <t>Ингредиент D</t>
  </si>
  <si>
    <t>Ингредиент E</t>
  </si>
  <si>
    <t>зерна 1</t>
  </si>
  <si>
    <t>зерна 2</t>
  </si>
  <si>
    <t>зерна 3</t>
  </si>
  <si>
    <t>зерна 4</t>
  </si>
  <si>
    <t>единица веса</t>
  </si>
  <si>
    <t>минимальное потребление 
на плнируемый период</t>
  </si>
  <si>
    <t>затраты в расчете
на ед. веса (цена)</t>
  </si>
  <si>
    <t>минимизоровать</t>
  </si>
  <si>
    <t>груз</t>
  </si>
  <si>
    <t>наличие груза 
на складе</t>
  </si>
  <si>
    <t>пункты назначения</t>
  </si>
  <si>
    <t>стоимость перевозок определяется таблицей:</t>
  </si>
  <si>
    <t>склад</t>
  </si>
  <si>
    <t xml:space="preserve">пункт 2 </t>
  </si>
  <si>
    <t xml:space="preserve">при плане перевозок </t>
  </si>
  <si>
    <t>отрасль 1</t>
  </si>
  <si>
    <t>отрасль 2</t>
  </si>
  <si>
    <t>отрасль 3</t>
  </si>
  <si>
    <t>цена на
конечный продукт</t>
  </si>
  <si>
    <t>общие затраты</t>
  </si>
  <si>
    <t>ограничительная мощность</t>
  </si>
  <si>
    <t>целевая функция:</t>
  </si>
  <si>
    <r>
      <t xml:space="preserve">стоимость перевозок будет минимальной и равной </t>
    </r>
    <r>
      <rPr>
        <sz val="10"/>
        <color indexed="12"/>
        <rFont val="Arial Cyr"/>
        <family val="0"/>
      </rPr>
      <t>1286</t>
    </r>
  </si>
  <si>
    <t>количество
продукта(валовое)</t>
  </si>
  <si>
    <t>количество 
продукта (общее)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</si>
</sst>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2" fillId="2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 wrapText="1"/>
    </xf>
    <xf numFmtId="0" fontId="0" fillId="12" borderId="0" xfId="0" applyFill="1" applyAlignment="1">
      <alignment/>
    </xf>
    <xf numFmtId="0" fontId="0" fillId="13" borderId="0" xfId="0" applyFill="1" applyAlignment="1">
      <alignment wrapText="1"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 wrapText="1"/>
    </xf>
    <xf numFmtId="0" fontId="0" fillId="11" borderId="0" xfId="0" applyFill="1" applyAlignment="1">
      <alignment/>
    </xf>
    <xf numFmtId="0" fontId="0" fillId="5" borderId="0" xfId="0" applyFill="1" applyAlignment="1">
      <alignment horizontal="center"/>
    </xf>
    <xf numFmtId="2" fontId="0" fillId="9" borderId="0" xfId="0" applyNumberFormat="1" applyFill="1" applyAlignment="1">
      <alignment/>
    </xf>
    <xf numFmtId="0" fontId="0" fillId="4" borderId="0" xfId="0" applyFill="1" applyAlignment="1">
      <alignment horizontal="center" wrapText="1"/>
    </xf>
    <xf numFmtId="0" fontId="0" fillId="9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L11" sqref="L11"/>
    </sheetView>
  </sheetViews>
  <sheetFormatPr defaultColWidth="9.00390625" defaultRowHeight="12.75"/>
  <cols>
    <col min="1" max="1" width="20.625" style="0" customWidth="1"/>
    <col min="2" max="2" width="8.25390625" style="0" customWidth="1"/>
    <col min="6" max="6" width="10.625" style="0" customWidth="1"/>
  </cols>
  <sheetData>
    <row r="1" spans="2:7" ht="12.75">
      <c r="B1" s="7"/>
      <c r="C1" s="7" t="s">
        <v>0</v>
      </c>
      <c r="D1" s="7" t="s">
        <v>1</v>
      </c>
      <c r="F1" s="6" t="s">
        <v>4</v>
      </c>
      <c r="G1" s="6"/>
    </row>
    <row r="2" spans="1:7" ht="12.75">
      <c r="A2" s="8" t="s">
        <v>2</v>
      </c>
      <c r="B2" s="9"/>
      <c r="C2" s="9">
        <v>19</v>
      </c>
      <c r="D2" s="9">
        <v>7</v>
      </c>
      <c r="F2" s="9">
        <f>SUMPRODUCT(C2:D2,C3:D3)</f>
        <v>825000</v>
      </c>
      <c r="G2" s="9"/>
    </row>
    <row r="3" spans="1:7" ht="12.75">
      <c r="A3" s="8" t="s">
        <v>3</v>
      </c>
      <c r="B3" s="9"/>
      <c r="C3" s="9">
        <v>25000</v>
      </c>
      <c r="D3" s="9">
        <v>50000</v>
      </c>
      <c r="F3" s="9"/>
      <c r="G3" s="9"/>
    </row>
    <row r="5" spans="1:7" ht="27" customHeight="1">
      <c r="A5" t="s">
        <v>5</v>
      </c>
      <c r="F5" s="1" t="s">
        <v>6</v>
      </c>
      <c r="G5" s="1" t="s">
        <v>7</v>
      </c>
    </row>
    <row r="6" spans="3:7" ht="12.75">
      <c r="C6">
        <v>1.2</v>
      </c>
      <c r="D6">
        <v>1.9</v>
      </c>
      <c r="F6">
        <f>SUMPRODUCT($C$2:$D$2,C6:D6)</f>
        <v>36.1</v>
      </c>
      <c r="G6">
        <v>37</v>
      </c>
    </row>
    <row r="7" spans="3:7" ht="12.75">
      <c r="C7">
        <v>2.3</v>
      </c>
      <c r="D7">
        <v>1.8</v>
      </c>
      <c r="F7">
        <f>SUMPRODUCT($C$2:$D$2,C7:D7)</f>
        <v>56.3</v>
      </c>
      <c r="G7">
        <v>57.6</v>
      </c>
    </row>
    <row r="8" spans="3:7" ht="12.75">
      <c r="C8">
        <v>0.1</v>
      </c>
      <c r="D8">
        <v>0.7</v>
      </c>
      <c r="F8">
        <f>SUMPRODUCT($C$2:$D$2,C8:D8)</f>
        <v>6.8</v>
      </c>
      <c r="G8">
        <v>7</v>
      </c>
    </row>
    <row r="11" spans="1:2" ht="12.75">
      <c r="A11" s="2" t="s">
        <v>8</v>
      </c>
      <c r="B11" t="s">
        <v>9</v>
      </c>
    </row>
    <row r="12" ht="12.75">
      <c r="B12" t="s">
        <v>10</v>
      </c>
    </row>
    <row r="13" ht="12.75">
      <c r="B13" t="s">
        <v>11</v>
      </c>
    </row>
    <row r="14" ht="12.75">
      <c r="B14" t="s">
        <v>12</v>
      </c>
    </row>
    <row r="15" ht="12.75">
      <c r="B15">
        <v>825000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20" sqref="I20"/>
    </sheetView>
  </sheetViews>
  <sheetFormatPr defaultColWidth="9.00390625" defaultRowHeight="12.75"/>
  <cols>
    <col min="1" max="1" width="17.625" style="0" customWidth="1"/>
    <col min="3" max="3" width="10.125" style="0" customWidth="1"/>
  </cols>
  <sheetData>
    <row r="1" spans="1:8" ht="12.75">
      <c r="A1" t="s">
        <v>33</v>
      </c>
      <c r="B1" s="3" t="s">
        <v>15</v>
      </c>
      <c r="C1" s="3" t="s">
        <v>16</v>
      </c>
      <c r="D1" s="3" t="s">
        <v>17</v>
      </c>
      <c r="G1" s="6" t="s">
        <v>18</v>
      </c>
      <c r="H1" s="6"/>
    </row>
    <row r="2" spans="1:8" ht="26.25" customHeight="1">
      <c r="A2" s="1" t="s">
        <v>34</v>
      </c>
      <c r="B2" s="2">
        <v>18</v>
      </c>
      <c r="C2" s="2">
        <v>75</v>
      </c>
      <c r="D2" s="2">
        <v>31</v>
      </c>
      <c r="G2" s="9">
        <f>SUMPRODUCT(I6:J8,B11:C13)</f>
        <v>1286.0000129999999</v>
      </c>
      <c r="H2" s="9"/>
    </row>
    <row r="5" spans="1:10" ht="12.75">
      <c r="A5" t="s">
        <v>35</v>
      </c>
      <c r="B5" s="4" t="s">
        <v>13</v>
      </c>
      <c r="C5" s="4" t="s">
        <v>14</v>
      </c>
      <c r="H5" s="2"/>
      <c r="I5" s="4" t="s">
        <v>13</v>
      </c>
      <c r="J5" s="4" t="s">
        <v>14</v>
      </c>
    </row>
    <row r="6" spans="1:11" ht="12.75">
      <c r="A6" t="s">
        <v>19</v>
      </c>
      <c r="B6" s="5">
        <v>45</v>
      </c>
      <c r="C6" s="5">
        <v>79</v>
      </c>
      <c r="H6" s="3" t="s">
        <v>15</v>
      </c>
      <c r="I6" s="6">
        <v>0</v>
      </c>
      <c r="J6" s="6">
        <v>18</v>
      </c>
      <c r="K6">
        <f>SUM(I6:J6)</f>
        <v>18</v>
      </c>
    </row>
    <row r="7" spans="8:11" ht="12.75">
      <c r="H7" s="3" t="s">
        <v>16</v>
      </c>
      <c r="I7" s="6">
        <v>45</v>
      </c>
      <c r="J7" s="6">
        <v>30.000000999999994</v>
      </c>
      <c r="K7">
        <f>SUM(I7:J7)</f>
        <v>75.000001</v>
      </c>
    </row>
    <row r="8" spans="8:11" ht="12.75">
      <c r="H8" s="3" t="s">
        <v>17</v>
      </c>
      <c r="I8" s="6">
        <v>0</v>
      </c>
      <c r="J8" s="6">
        <v>31</v>
      </c>
      <c r="K8">
        <f>SUM(I8:J8)</f>
        <v>31</v>
      </c>
    </row>
    <row r="9" spans="1:10" ht="12.75">
      <c r="A9" t="s">
        <v>36</v>
      </c>
      <c r="I9">
        <f>SUM(I6:I8)</f>
        <v>45</v>
      </c>
      <c r="J9">
        <f>SUM(J6:J8)</f>
        <v>79.000001</v>
      </c>
    </row>
    <row r="10" spans="1:3" ht="12.75">
      <c r="A10" s="3" t="s">
        <v>37</v>
      </c>
      <c r="B10" s="4" t="s">
        <v>13</v>
      </c>
      <c r="C10" s="4" t="s">
        <v>38</v>
      </c>
    </row>
    <row r="11" spans="1:3" ht="12.75">
      <c r="A11" s="2">
        <v>1</v>
      </c>
      <c r="B11" s="5">
        <v>17</v>
      </c>
      <c r="C11" s="5">
        <v>6</v>
      </c>
    </row>
    <row r="12" spans="1:3" ht="12.75">
      <c r="A12" s="2">
        <v>2</v>
      </c>
      <c r="B12" s="5">
        <v>12</v>
      </c>
      <c r="C12" s="5">
        <v>13</v>
      </c>
    </row>
    <row r="13" spans="1:3" ht="12.75">
      <c r="A13" s="2">
        <v>3</v>
      </c>
      <c r="B13" s="5">
        <v>9</v>
      </c>
      <c r="C13" s="5">
        <v>8</v>
      </c>
    </row>
    <row r="16" spans="1:7" ht="12.75">
      <c r="A16" s="2" t="s">
        <v>8</v>
      </c>
      <c r="B16" t="s">
        <v>39</v>
      </c>
      <c r="D16" s="2"/>
      <c r="E16" s="4" t="s">
        <v>13</v>
      </c>
      <c r="F16" s="4" t="s">
        <v>14</v>
      </c>
      <c r="G16" t="s">
        <v>47</v>
      </c>
    </row>
    <row r="17" spans="4:6" ht="12.75">
      <c r="D17" s="3" t="s">
        <v>15</v>
      </c>
      <c r="E17" s="6">
        <v>0</v>
      </c>
      <c r="F17" s="6">
        <v>18</v>
      </c>
    </row>
    <row r="18" spans="4:6" ht="12.75">
      <c r="D18" s="3" t="s">
        <v>16</v>
      </c>
      <c r="E18" s="6">
        <v>45</v>
      </c>
      <c r="F18" s="6">
        <v>30</v>
      </c>
    </row>
    <row r="19" spans="4:6" ht="12.75">
      <c r="D19" s="3" t="s">
        <v>17</v>
      </c>
      <c r="E19" s="6">
        <v>0</v>
      </c>
      <c r="F19" s="6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7.75390625" style="0" customWidth="1"/>
    <col min="6" max="6" width="12.625" style="0" bestFit="1" customWidth="1"/>
  </cols>
  <sheetData>
    <row r="1" spans="1:8" ht="12.75">
      <c r="A1" s="13"/>
      <c r="B1" s="3" t="s">
        <v>40</v>
      </c>
      <c r="C1" s="3" t="s">
        <v>41</v>
      </c>
      <c r="D1" s="3" t="s">
        <v>42</v>
      </c>
      <c r="F1" s="3" t="s">
        <v>45</v>
      </c>
      <c r="G1" s="3"/>
      <c r="H1" s="3"/>
    </row>
    <row r="2" spans="1:8" ht="12.75">
      <c r="A2" s="4" t="s">
        <v>40</v>
      </c>
      <c r="B2" s="10">
        <v>0.1</v>
      </c>
      <c r="C2" s="10">
        <v>0.05</v>
      </c>
      <c r="D2" s="10">
        <v>0.2</v>
      </c>
      <c r="F2" s="10">
        <v>300</v>
      </c>
      <c r="G2" s="2"/>
      <c r="H2" s="2"/>
    </row>
    <row r="3" spans="1:8" ht="12.75">
      <c r="A3" s="4" t="s">
        <v>41</v>
      </c>
      <c r="B3" s="10">
        <v>0.3</v>
      </c>
      <c r="C3" s="10">
        <v>0</v>
      </c>
      <c r="D3" s="10">
        <v>0.15</v>
      </c>
      <c r="F3" s="10">
        <v>200</v>
      </c>
      <c r="G3" s="2"/>
      <c r="H3" s="2"/>
    </row>
    <row r="4" spans="1:8" ht="12.75">
      <c r="A4" s="4" t="s">
        <v>42</v>
      </c>
      <c r="B4" s="10">
        <v>0.2</v>
      </c>
      <c r="C4" s="10">
        <v>0.4</v>
      </c>
      <c r="D4" s="10">
        <v>0</v>
      </c>
      <c r="F4" s="10">
        <v>500</v>
      </c>
      <c r="G4" s="2"/>
      <c r="H4" s="2"/>
    </row>
    <row r="5" spans="1:4" ht="12.75">
      <c r="A5" s="4"/>
      <c r="B5" s="10"/>
      <c r="C5" s="10"/>
      <c r="D5" s="10"/>
    </row>
    <row r="6" spans="1:4" ht="24.75" customHeight="1">
      <c r="A6" s="12" t="s">
        <v>43</v>
      </c>
      <c r="B6" s="8">
        <v>2</v>
      </c>
      <c r="C6" s="8">
        <v>5</v>
      </c>
      <c r="D6" s="8">
        <v>1</v>
      </c>
    </row>
    <row r="7" spans="1:7" ht="12.75">
      <c r="A7" s="5" t="s">
        <v>44</v>
      </c>
      <c r="B7" s="2">
        <f>B6*B2+B6*B3+B6*B4</f>
        <v>1.2000000000000002</v>
      </c>
      <c r="C7" s="2">
        <f>C6*C2+C6*C3+C6*C4</f>
        <v>2.25</v>
      </c>
      <c r="D7" s="2">
        <f>D6*D2+D6*D3+D6*D4</f>
        <v>0.35</v>
      </c>
      <c r="F7" s="6" t="s">
        <v>46</v>
      </c>
      <c r="G7" s="6"/>
    </row>
    <row r="8" spans="1:7" ht="25.5">
      <c r="A8" s="14" t="s">
        <v>48</v>
      </c>
      <c r="B8" s="15">
        <v>300</v>
      </c>
      <c r="C8" s="15">
        <v>200</v>
      </c>
      <c r="D8" s="15">
        <v>500</v>
      </c>
      <c r="F8" s="20">
        <f>SUMPRODUCT(B8:D8,B6:D6)-SUMPRODUCT(B8:D8,B7:D7)</f>
        <v>1115</v>
      </c>
      <c r="G8" s="9"/>
    </row>
    <row r="9" spans="1:4" ht="25.5">
      <c r="A9" s="22" t="s">
        <v>49</v>
      </c>
      <c r="B9" s="11">
        <f>B8-B7</f>
        <v>298.8</v>
      </c>
      <c r="C9" s="11">
        <f>C8-C7</f>
        <v>197.75</v>
      </c>
      <c r="D9" s="11">
        <f>D8-D7</f>
        <v>499.65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14" sqref="B14"/>
    </sheetView>
  </sheetViews>
  <sheetFormatPr defaultColWidth="9.00390625" defaultRowHeight="12.75"/>
  <cols>
    <col min="1" max="1" width="17.875" style="0" customWidth="1"/>
    <col min="6" max="6" width="26.25390625" style="0" customWidth="1"/>
  </cols>
  <sheetData>
    <row r="1" spans="1:6" ht="12.75" customHeight="1">
      <c r="A1" s="13"/>
      <c r="B1" s="3"/>
      <c r="C1" s="3" t="s">
        <v>29</v>
      </c>
      <c r="D1" s="3"/>
      <c r="E1" s="3"/>
      <c r="F1" s="21" t="s">
        <v>30</v>
      </c>
    </row>
    <row r="2" spans="1:6" ht="15.75" customHeight="1">
      <c r="A2" s="13"/>
      <c r="B2" s="2" t="s">
        <v>25</v>
      </c>
      <c r="C2" s="2" t="s">
        <v>26</v>
      </c>
      <c r="D2" s="2" t="s">
        <v>27</v>
      </c>
      <c r="E2" s="2" t="s">
        <v>28</v>
      </c>
      <c r="F2" s="21"/>
    </row>
    <row r="3" spans="1:8" ht="12.75">
      <c r="A3" s="16" t="s">
        <v>20</v>
      </c>
      <c r="B3" s="8">
        <v>2</v>
      </c>
      <c r="C3" s="8">
        <v>3</v>
      </c>
      <c r="D3" s="8">
        <v>7</v>
      </c>
      <c r="E3" s="8">
        <v>1</v>
      </c>
      <c r="F3" s="18">
        <v>1250</v>
      </c>
      <c r="H3">
        <f>SUMPRODUCT($B$10:$E$10,B3:E3)</f>
        <v>1277.7777784775035</v>
      </c>
    </row>
    <row r="4" spans="1:8" ht="12.75">
      <c r="A4" s="16" t="s">
        <v>21</v>
      </c>
      <c r="B4" s="8">
        <v>1</v>
      </c>
      <c r="C4" s="8">
        <v>0.7</v>
      </c>
      <c r="D4" s="8">
        <v>0</v>
      </c>
      <c r="E4" s="8">
        <v>2.3</v>
      </c>
      <c r="F4" s="18">
        <v>450</v>
      </c>
      <c r="H4">
        <f>SUMPRODUCT($B$10:$E$10,B4:E4)</f>
        <v>505.5555550657476</v>
      </c>
    </row>
    <row r="5" spans="1:8" ht="12.75">
      <c r="A5" s="16" t="s">
        <v>22</v>
      </c>
      <c r="B5" s="8">
        <v>5</v>
      </c>
      <c r="C5" s="8">
        <v>2</v>
      </c>
      <c r="D5" s="8">
        <v>0.2</v>
      </c>
      <c r="E5" s="8">
        <v>1</v>
      </c>
      <c r="F5" s="18">
        <v>900</v>
      </c>
      <c r="H5">
        <f>SUMPRODUCT($B$10:$E$10,B5:E5)</f>
        <v>2277.7777737543556</v>
      </c>
    </row>
    <row r="6" spans="1:8" ht="12.75">
      <c r="A6" s="16" t="s">
        <v>23</v>
      </c>
      <c r="B6" s="8">
        <v>0.6</v>
      </c>
      <c r="C6" s="8">
        <v>0.7</v>
      </c>
      <c r="D6" s="8">
        <v>0.5</v>
      </c>
      <c r="E6" s="8">
        <v>1</v>
      </c>
      <c r="F6" s="18">
        <v>350</v>
      </c>
      <c r="H6">
        <f>SUMPRODUCT($B$10:$E$10,B6:E6)</f>
        <v>350</v>
      </c>
    </row>
    <row r="7" spans="1:8" ht="12.75">
      <c r="A7" s="16" t="s">
        <v>24</v>
      </c>
      <c r="B7" s="8">
        <v>1.2</v>
      </c>
      <c r="C7" s="8">
        <v>0.8</v>
      </c>
      <c r="D7" s="8">
        <v>0.3</v>
      </c>
      <c r="E7" s="8">
        <v>0</v>
      </c>
      <c r="F7" s="18">
        <v>600</v>
      </c>
      <c r="H7">
        <f>SUMPRODUCT($B$10:$E$10,B7:E7)</f>
        <v>599.999999370247</v>
      </c>
    </row>
    <row r="8" spans="1:6" ht="22.5" customHeight="1">
      <c r="A8" s="17" t="s">
        <v>31</v>
      </c>
      <c r="B8" s="11">
        <v>41</v>
      </c>
      <c r="C8" s="11">
        <v>35</v>
      </c>
      <c r="D8" s="11">
        <v>48</v>
      </c>
      <c r="E8" s="11">
        <v>42</v>
      </c>
      <c r="F8" s="19" t="s">
        <v>32</v>
      </c>
    </row>
    <row r="10" spans="2:5" ht="12.75">
      <c r="B10" s="8">
        <v>388.88888766436907</v>
      </c>
      <c r="C10" s="8">
        <v>166.66666771625512</v>
      </c>
      <c r="D10" s="8">
        <v>0</v>
      </c>
      <c r="E10" s="8">
        <v>0</v>
      </c>
    </row>
    <row r="11" spans="7:9" ht="12.75">
      <c r="G11" s="6" t="s">
        <v>18</v>
      </c>
      <c r="H11" s="6"/>
      <c r="I11" s="8">
        <f>SUMPRODUCT(B10:E10,B8:E8)</f>
        <v>21777.777764308063</v>
      </c>
    </row>
  </sheetData>
  <mergeCells count="1"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</dc:creator>
  <cp:keywords/>
  <dc:description/>
  <cp:lastModifiedBy>CELERON</cp:lastModifiedBy>
  <dcterms:created xsi:type="dcterms:W3CDTF">2008-02-24T11:16:04Z</dcterms:created>
  <dcterms:modified xsi:type="dcterms:W3CDTF">2008-03-09T19:16:33Z</dcterms:modified>
  <cp:category/>
  <cp:version/>
  <cp:contentType/>
  <cp:contentStatus/>
</cp:coreProperties>
</file>